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5ddd22c23d1979/3^Jさいたま市北柔道連盟/指導者講習会/2023/ポイント/"/>
    </mc:Choice>
  </mc:AlternateContent>
  <xr:revisionPtr revIDLastSave="1" documentId="8_{029F9257-8927-4EC3-A2E9-5E6D5CCB4D65}" xr6:coauthVersionLast="47" xr6:coauthVersionMax="47" xr10:uidLastSave="{5441569B-BEA4-4205-8345-F9820C17CCAE}"/>
  <bookViews>
    <workbookView xWindow="-108" yWindow="-108" windowWidth="23256" windowHeight="12456" activeTab="1" xr2:uid="{00000000-000D-0000-FFFF-FFFF00000000}"/>
  </bookViews>
  <sheets>
    <sheet name="準指導員" sheetId="1" r:id="rId1"/>
    <sheet name="Ｃ指導員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L22" i="4" s="1"/>
  <c r="H5" i="4"/>
  <c r="H4" i="4"/>
  <c r="J20" i="1"/>
  <c r="H5" i="1"/>
  <c r="H4" i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F4" i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H21" i="4" l="1"/>
  <c r="F5" i="1"/>
  <c r="F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H20" i="1" l="1"/>
  <c r="L21" i="1" s="1"/>
</calcChain>
</file>

<file path=xl/sharedStrings.xml><?xml version="1.0" encoding="utf-8"?>
<sst xmlns="http://schemas.openxmlformats.org/spreadsheetml/2006/main" count="45" uniqueCount="24">
  <si>
    <t>例</t>
    <rPh sb="0" eb="1">
      <t>レイ</t>
    </rPh>
    <phoneticPr fontId="1"/>
  </si>
  <si>
    <t>フリガナ</t>
    <phoneticPr fontId="1"/>
  </si>
  <si>
    <t>サイタマタロウ</t>
    <phoneticPr fontId="1"/>
  </si>
  <si>
    <t>埼玉　太郎</t>
    <rPh sb="0" eb="2">
      <t>サイタマ</t>
    </rPh>
    <rPh sb="3" eb="5">
      <t>タロウ</t>
    </rPh>
    <phoneticPr fontId="1"/>
  </si>
  <si>
    <t>氏　　　　名</t>
    <rPh sb="0" eb="1">
      <t>シ</t>
    </rPh>
    <rPh sb="5" eb="6">
      <t>メイ</t>
    </rPh>
    <phoneticPr fontId="1"/>
  </si>
  <si>
    <t>　　受講者名簿</t>
    <rPh sb="2" eb="5">
      <t>ジュコウシャ</t>
    </rPh>
    <rPh sb="5" eb="7">
      <t>メイボ</t>
    </rPh>
    <phoneticPr fontId="1"/>
  </si>
  <si>
    <t>備　　　　考</t>
    <rPh sb="0" eb="1">
      <t>ビ</t>
    </rPh>
    <rPh sb="5" eb="6">
      <t>コウ</t>
    </rPh>
    <phoneticPr fontId="1"/>
  </si>
  <si>
    <t>申込金額</t>
    <rPh sb="0" eb="4">
      <t>モウシコミキンガク</t>
    </rPh>
    <phoneticPr fontId="1"/>
  </si>
  <si>
    <t>全柔連ＩＤ</t>
    <rPh sb="0" eb="3">
      <t>ゼンジュウレン</t>
    </rPh>
    <phoneticPr fontId="1"/>
  </si>
  <si>
    <t>年齢</t>
    <rPh sb="0" eb="2">
      <t>ネンレイ</t>
    </rPh>
    <phoneticPr fontId="1"/>
  </si>
  <si>
    <r>
      <t xml:space="preserve">年/月/日/
</t>
    </r>
    <r>
      <rPr>
        <sz val="8"/>
        <color theme="1"/>
        <rFont val="ＭＳ Ｐゴシック"/>
        <family val="3"/>
        <charset val="128"/>
        <scheme val="minor"/>
      </rPr>
      <t>※西暦で記入する事</t>
    </r>
    <rPh sb="0" eb="1">
      <t>ネン</t>
    </rPh>
    <rPh sb="2" eb="3">
      <t>ツキ</t>
    </rPh>
    <rPh sb="4" eb="5">
      <t>ニチ</t>
    </rPh>
    <rPh sb="8" eb="10">
      <t>セイレキ</t>
    </rPh>
    <rPh sb="11" eb="13">
      <t>キニュウ</t>
    </rPh>
    <rPh sb="15" eb="16">
      <t>コト</t>
    </rPh>
    <phoneticPr fontId="1"/>
  </si>
  <si>
    <t>合　計　金　額　　　</t>
    <rPh sb="0" eb="1">
      <t>ゴウ</t>
    </rPh>
    <rPh sb="2" eb="3">
      <t>ケイ</t>
    </rPh>
    <rPh sb="4" eb="5">
      <t>カネ</t>
    </rPh>
    <rPh sb="6" eb="7">
      <t>ガク</t>
    </rPh>
    <phoneticPr fontId="1"/>
  </si>
  <si>
    <t>更新ポイント
満了該当者</t>
    <rPh sb="0" eb="2">
      <t>コウシン</t>
    </rPh>
    <rPh sb="7" eb="9">
      <t>マンリョウ</t>
    </rPh>
    <rPh sb="9" eb="12">
      <t>ガイトウシャ</t>
    </rPh>
    <phoneticPr fontId="1"/>
  </si>
  <si>
    <t>申込金額</t>
    <rPh sb="0" eb="4">
      <t>モウシコミキンガク</t>
    </rPh>
    <phoneticPr fontId="1"/>
  </si>
  <si>
    <t>有</t>
    <rPh sb="0" eb="1">
      <t>アリ</t>
    </rPh>
    <phoneticPr fontId="1"/>
  </si>
  <si>
    <t>　　　　令和５年(2023年)度　公認指導者更新ポイント講習会（準指導員）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2" eb="36">
      <t>ジュンシドウイン</t>
    </rPh>
    <phoneticPr fontId="1"/>
  </si>
  <si>
    <t>支部柔道連盟会長名：</t>
    <rPh sb="0" eb="2">
      <t>シブ</t>
    </rPh>
    <rPh sb="2" eb="6">
      <t>ジュウドウレンメイ</t>
    </rPh>
    <rPh sb="6" eb="8">
      <t>カイチョウ</t>
    </rPh>
    <rPh sb="8" eb="9">
      <t>メイ</t>
    </rPh>
    <phoneticPr fontId="1"/>
  </si>
  <si>
    <t>　　　　令和５年(2023年)度　公認指導者更新ポイント講習会（Ｃ指導員）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3" eb="36">
      <t>シドウイン</t>
    </rPh>
    <phoneticPr fontId="1"/>
  </si>
  <si>
    <t>希望受講日</t>
    <rPh sb="0" eb="5">
      <t>キボウジュコウビ</t>
    </rPh>
    <phoneticPr fontId="1"/>
  </si>
  <si>
    <t>※今年度が期限で取得ﾎﾟｲﾝﾄが足りず、2日間の
　 受講を希望する場合は2行に記入してください。</t>
    <rPh sb="1" eb="4">
      <t>コンネンド</t>
    </rPh>
    <rPh sb="5" eb="7">
      <t>キゲン</t>
    </rPh>
    <rPh sb="8" eb="10">
      <t>シュトク</t>
    </rPh>
    <rPh sb="16" eb="17">
      <t>タ</t>
    </rPh>
    <rPh sb="20" eb="23">
      <t>フツカカン</t>
    </rPh>
    <rPh sb="27" eb="29">
      <t>ジュコウ</t>
    </rPh>
    <rPh sb="30" eb="32">
      <t>キボウ</t>
    </rPh>
    <rPh sb="34" eb="36">
      <t>バアイ</t>
    </rPh>
    <rPh sb="38" eb="39">
      <t>ギョウ</t>
    </rPh>
    <rPh sb="40" eb="42">
      <t>キニュウ</t>
    </rPh>
    <phoneticPr fontId="1"/>
  </si>
  <si>
    <t>ﾃｷｽﾄ</t>
    <phoneticPr fontId="1"/>
  </si>
  <si>
    <t>　※テキスト購入希望者はテキスト欄に購入金額「1000」と入力してください。</t>
    <rPh sb="6" eb="11">
      <t>コウニュウキボウシャ</t>
    </rPh>
    <rPh sb="16" eb="17">
      <t>ラン</t>
    </rPh>
    <rPh sb="18" eb="22">
      <t>コウニュウキンガク</t>
    </rPh>
    <rPh sb="29" eb="31">
      <t>ニュウリョク</t>
    </rPh>
    <phoneticPr fontId="1"/>
  </si>
  <si>
    <t>お支払金額</t>
    <rPh sb="1" eb="3">
      <t>シハライ</t>
    </rPh>
    <rPh sb="3" eb="5">
      <t>キンガク</t>
    </rPh>
    <phoneticPr fontId="1"/>
  </si>
  <si>
    <t>さいたま支部　新井　敏明</t>
    <rPh sb="4" eb="6">
      <t>シブ</t>
    </rPh>
    <rPh sb="7" eb="9">
      <t>アライ</t>
    </rPh>
    <rPh sb="10" eb="12">
      <t>トシアキ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</si>
</sst>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.5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6" fillId="0" borderId="1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1" xfId="0" applyFont="1" applyBorder="1">
      <alignment vertical="center"/>
    </xf>
    <xf numFmtId="38" fontId="0" fillId="2" borderId="2" xfId="1" applyFont="1" applyFill="1" applyBorder="1" applyAlignment="1" applyProtection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 applyProtection="1">
      <alignment horizontal="center" vertical="center"/>
    </xf>
    <xf numFmtId="176" fontId="0" fillId="0" borderId="3" xfId="1" applyNumberFormat="1" applyFont="1" applyFill="1" applyBorder="1" applyAlignment="1" applyProtection="1">
      <alignment horizontal="center" vertical="center"/>
      <protection locked="0"/>
    </xf>
    <xf numFmtId="38" fontId="11" fillId="2" borderId="3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38" fontId="13" fillId="0" borderId="3" xfId="1" applyFont="1" applyBorder="1" applyAlignment="1" applyProtection="1">
      <alignment horizontal="center"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13" fillId="0" borderId="3" xfId="1" applyFont="1" applyBorder="1" applyAlignment="1" applyProtection="1">
      <alignment vertical="center"/>
      <protection locked="0"/>
    </xf>
    <xf numFmtId="38" fontId="0" fillId="0" borderId="3" xfId="1" applyFont="1" applyBorder="1" applyAlignment="1" applyProtection="1">
      <alignment horizontal="center" vertical="center"/>
    </xf>
    <xf numFmtId="38" fontId="13" fillId="0" borderId="3" xfId="0" applyNumberFormat="1" applyFont="1" applyBorder="1">
      <alignment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19050</xdr:rowOff>
    </xdr:from>
    <xdr:to>
      <xdr:col>13</xdr:col>
      <xdr:colOff>0</xdr:colOff>
      <xdr:row>1</xdr:row>
      <xdr:rowOff>180975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95950" y="19050"/>
          <a:ext cx="3562350" cy="447675"/>
        </a:xfrm>
        <a:prstGeom prst="borderCallout2">
          <a:avLst>
            <a:gd name="adj1" fmla="val 46186"/>
            <a:gd name="adj2" fmla="val -45"/>
            <a:gd name="adj3" fmla="val 46250"/>
            <a:gd name="adj4" fmla="val -5613"/>
            <a:gd name="adj5" fmla="val 105089"/>
            <a:gd name="adj6" fmla="val -7019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今年度ポイント満了者（更新対象者）は</a:t>
          </a:r>
          <a:r>
            <a:rPr kumimoji="1" lang="en-US" altLang="ja-JP" sz="900"/>
            <a:t>『</a:t>
          </a:r>
          <a:r>
            <a:rPr kumimoji="1" lang="ja-JP" altLang="en-US" sz="900"/>
            <a:t>有</a:t>
          </a:r>
          <a:r>
            <a:rPr kumimoji="1" lang="en-US" altLang="ja-JP" sz="900"/>
            <a:t>』</a:t>
          </a:r>
          <a:r>
            <a:rPr kumimoji="1" lang="ja-JP" altLang="en-US" sz="900"/>
            <a:t>と記入してください。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更新手数料が必要となります。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28575</xdr:rowOff>
    </xdr:from>
    <xdr:to>
      <xdr:col>14</xdr:col>
      <xdr:colOff>200025</xdr:colOff>
      <xdr:row>1</xdr:row>
      <xdr:rowOff>171450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76975" y="28575"/>
          <a:ext cx="3181350" cy="428625"/>
        </a:xfrm>
        <a:prstGeom prst="borderCallout2">
          <a:avLst>
            <a:gd name="adj1" fmla="val 18750"/>
            <a:gd name="adj2" fmla="val -173"/>
            <a:gd name="adj3" fmla="val 18750"/>
            <a:gd name="adj4" fmla="val -16667"/>
            <a:gd name="adj5" fmla="val 107959"/>
            <a:gd name="adj6" fmla="val -2600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ポイント満了者（更新対象者）は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と記入してください。</a:t>
          </a:r>
          <a:endParaRPr lang="ja-JP" altLang="ja-JP" sz="7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更新手数料が必要となります。</a:t>
          </a:r>
          <a:endParaRPr lang="ja-JP" altLang="ja-JP" sz="7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workbookViewId="0">
      <selection activeCell="A5" sqref="A5"/>
    </sheetView>
  </sheetViews>
  <sheetFormatPr defaultRowHeight="13.2" x14ac:dyDescent="0.2"/>
  <cols>
    <col min="1" max="1" width="4.33203125" customWidth="1"/>
    <col min="2" max="3" width="15.6640625" customWidth="1"/>
    <col min="4" max="4" width="11.6640625" customWidth="1"/>
    <col min="5" max="5" width="14" bestFit="1" customWidth="1"/>
    <col min="6" max="6" width="5.77734375" bestFit="1" customWidth="1"/>
    <col min="7" max="7" width="9.33203125" customWidth="1"/>
    <col min="8" max="8" width="9.21875" customWidth="1"/>
    <col min="9" max="9" width="11.44140625" customWidth="1"/>
    <col min="10" max="15" width="6.6640625" customWidth="1"/>
  </cols>
  <sheetData>
    <row r="1" spans="1:15" ht="22.5" customHeight="1" x14ac:dyDescent="0.2">
      <c r="A1" t="s">
        <v>15</v>
      </c>
    </row>
    <row r="2" spans="1:15" ht="15.75" customHeight="1" x14ac:dyDescent="0.2">
      <c r="A2" s="2" t="s">
        <v>5</v>
      </c>
      <c r="B2" s="2"/>
      <c r="C2" s="2"/>
      <c r="D2" s="2"/>
      <c r="E2" s="2"/>
      <c r="F2" s="10">
        <v>45186</v>
      </c>
      <c r="G2" s="2"/>
    </row>
    <row r="3" spans="1:15" ht="21.6" x14ac:dyDescent="0.2">
      <c r="A3" s="3"/>
      <c r="B3" s="4" t="s">
        <v>4</v>
      </c>
      <c r="C3" s="4" t="s">
        <v>1</v>
      </c>
      <c r="D3" s="1" t="s">
        <v>8</v>
      </c>
      <c r="E3" s="9" t="s">
        <v>10</v>
      </c>
      <c r="F3" s="9" t="s">
        <v>9</v>
      </c>
      <c r="G3" s="11" t="s">
        <v>12</v>
      </c>
      <c r="H3" s="6" t="s">
        <v>13</v>
      </c>
      <c r="I3" s="6" t="s">
        <v>18</v>
      </c>
      <c r="J3" s="12" t="s">
        <v>20</v>
      </c>
      <c r="K3" s="45" t="s">
        <v>6</v>
      </c>
      <c r="L3" s="46"/>
      <c r="M3" s="46"/>
      <c r="N3" s="46"/>
      <c r="O3" s="47"/>
    </row>
    <row r="4" spans="1:15" ht="18.75" customHeight="1" x14ac:dyDescent="0.2">
      <c r="A4" s="5" t="s">
        <v>0</v>
      </c>
      <c r="B4" s="5" t="s">
        <v>3</v>
      </c>
      <c r="C4" s="5" t="s">
        <v>2</v>
      </c>
      <c r="D4" s="7">
        <v>123456789</v>
      </c>
      <c r="E4" s="8">
        <v>27613</v>
      </c>
      <c r="F4" s="5">
        <f>IF(E4="","",DATEDIF(E4,$F$2,"y"))</f>
        <v>48</v>
      </c>
      <c r="G4" s="5" t="s">
        <v>14</v>
      </c>
      <c r="H4" s="15">
        <f>IF(AND(ISTEXT(B4),G4="有"),4000,IF(AND(ISTEXT(B4),G4=""),2000,""))</f>
        <v>4000</v>
      </c>
      <c r="I4" s="30">
        <v>45186</v>
      </c>
      <c r="J4" s="33">
        <v>1000</v>
      </c>
      <c r="K4" s="51"/>
      <c r="L4" s="52"/>
      <c r="M4" s="52"/>
      <c r="N4" s="52"/>
      <c r="O4" s="53"/>
    </row>
    <row r="5" spans="1:15" ht="27.75" customHeight="1" x14ac:dyDescent="0.2">
      <c r="A5" s="25">
        <v>1</v>
      </c>
      <c r="B5" s="16"/>
      <c r="C5" s="16"/>
      <c r="D5" s="17"/>
      <c r="E5" s="18"/>
      <c r="F5" s="12" t="str">
        <f t="shared" ref="F5:F19" si="0">IF(E5="","",DATEDIF(E5,$F$2,"y"))</f>
        <v/>
      </c>
      <c r="G5" s="25"/>
      <c r="H5" s="13" t="str">
        <f>IF(AND(ISTEXT(B5),G5="有"),4000,IF(AND(ISTEXT(B5),G5=""),2000,""))</f>
        <v/>
      </c>
      <c r="I5" s="32"/>
      <c r="J5" s="35"/>
      <c r="K5" s="42"/>
      <c r="L5" s="43"/>
      <c r="M5" s="43"/>
      <c r="N5" s="43"/>
      <c r="O5" s="44"/>
    </row>
    <row r="6" spans="1:15" ht="27.75" customHeight="1" x14ac:dyDescent="0.2">
      <c r="A6" s="25">
        <v>2</v>
      </c>
      <c r="B6" s="16"/>
      <c r="C6" s="16"/>
      <c r="D6" s="17"/>
      <c r="E6" s="18"/>
      <c r="F6" s="12" t="str">
        <f t="shared" si="0"/>
        <v/>
      </c>
      <c r="G6" s="25"/>
      <c r="H6" s="13" t="str">
        <f t="shared" ref="H6:H19" si="1">IF(AND(ISTEXT(B6),G6="有"),4000,IF(AND(ISTEXT(B6),G6=""),2000,""))</f>
        <v/>
      </c>
      <c r="I6" s="32"/>
      <c r="J6" s="35"/>
      <c r="K6" s="42"/>
      <c r="L6" s="43"/>
      <c r="M6" s="43"/>
      <c r="N6" s="43"/>
      <c r="O6" s="44"/>
    </row>
    <row r="7" spans="1:15" ht="27.75" customHeight="1" x14ac:dyDescent="0.2">
      <c r="A7" s="26">
        <v>3</v>
      </c>
      <c r="B7" s="16"/>
      <c r="C7" s="19"/>
      <c r="D7" s="20"/>
      <c r="E7" s="21"/>
      <c r="F7" s="12" t="str">
        <f t="shared" si="0"/>
        <v/>
      </c>
      <c r="G7" s="26"/>
      <c r="H7" s="13" t="str">
        <f t="shared" si="1"/>
        <v/>
      </c>
      <c r="I7" s="32"/>
      <c r="J7" s="35"/>
      <c r="K7" s="42"/>
      <c r="L7" s="43"/>
      <c r="M7" s="43"/>
      <c r="N7" s="43"/>
      <c r="O7" s="44"/>
    </row>
    <row r="8" spans="1:15" ht="27.75" customHeight="1" x14ac:dyDescent="0.2">
      <c r="A8" s="25">
        <v>4</v>
      </c>
      <c r="B8" s="16"/>
      <c r="C8" s="16"/>
      <c r="D8" s="17"/>
      <c r="E8" s="18"/>
      <c r="F8" s="12" t="str">
        <f t="shared" si="0"/>
        <v/>
      </c>
      <c r="G8" s="25"/>
      <c r="H8" s="13" t="str">
        <f t="shared" si="1"/>
        <v/>
      </c>
      <c r="I8" s="32"/>
      <c r="J8" s="35"/>
      <c r="K8" s="42"/>
      <c r="L8" s="43"/>
      <c r="M8" s="43"/>
      <c r="N8" s="43"/>
      <c r="O8" s="44"/>
    </row>
    <row r="9" spans="1:15" ht="27.75" customHeight="1" x14ac:dyDescent="0.2">
      <c r="A9" s="26">
        <v>5</v>
      </c>
      <c r="B9" s="16"/>
      <c r="C9" s="19"/>
      <c r="D9" s="20"/>
      <c r="E9" s="21"/>
      <c r="F9" s="12" t="str">
        <f t="shared" si="0"/>
        <v/>
      </c>
      <c r="G9" s="26"/>
      <c r="H9" s="13" t="str">
        <f t="shared" si="1"/>
        <v/>
      </c>
      <c r="I9" s="32"/>
      <c r="J9" s="35"/>
      <c r="K9" s="42"/>
      <c r="L9" s="43"/>
      <c r="M9" s="43"/>
      <c r="N9" s="43"/>
      <c r="O9" s="44"/>
    </row>
    <row r="10" spans="1:15" ht="27.75" customHeight="1" x14ac:dyDescent="0.2">
      <c r="A10" s="25">
        <v>6</v>
      </c>
      <c r="B10" s="16"/>
      <c r="C10" s="16"/>
      <c r="D10" s="17"/>
      <c r="E10" s="18"/>
      <c r="F10" s="12" t="str">
        <f t="shared" si="0"/>
        <v/>
      </c>
      <c r="G10" s="25"/>
      <c r="H10" s="13" t="str">
        <f t="shared" si="1"/>
        <v/>
      </c>
      <c r="I10" s="32"/>
      <c r="J10" s="35"/>
      <c r="K10" s="42"/>
      <c r="L10" s="43"/>
      <c r="M10" s="43"/>
      <c r="N10" s="43"/>
      <c r="O10" s="44"/>
    </row>
    <row r="11" spans="1:15" ht="27.75" customHeight="1" x14ac:dyDescent="0.2">
      <c r="A11" s="26">
        <v>7</v>
      </c>
      <c r="B11" s="16"/>
      <c r="C11" s="19"/>
      <c r="D11" s="20"/>
      <c r="E11" s="21"/>
      <c r="F11" s="12" t="str">
        <f t="shared" si="0"/>
        <v/>
      </c>
      <c r="G11" s="26"/>
      <c r="H11" s="13" t="str">
        <f t="shared" si="1"/>
        <v/>
      </c>
      <c r="I11" s="32"/>
      <c r="J11" s="35"/>
      <c r="K11" s="42"/>
      <c r="L11" s="43"/>
      <c r="M11" s="43"/>
      <c r="N11" s="43"/>
      <c r="O11" s="44"/>
    </row>
    <row r="12" spans="1:15" ht="27.75" customHeight="1" x14ac:dyDescent="0.2">
      <c r="A12" s="25">
        <v>8</v>
      </c>
      <c r="B12" s="16"/>
      <c r="C12" s="16"/>
      <c r="D12" s="17"/>
      <c r="E12" s="18"/>
      <c r="F12" s="12" t="str">
        <f t="shared" si="0"/>
        <v/>
      </c>
      <c r="G12" s="25"/>
      <c r="H12" s="13" t="str">
        <f t="shared" si="1"/>
        <v/>
      </c>
      <c r="I12" s="32"/>
      <c r="J12" s="35"/>
      <c r="K12" s="42"/>
      <c r="L12" s="43"/>
      <c r="M12" s="43"/>
      <c r="N12" s="43"/>
      <c r="O12" s="44"/>
    </row>
    <row r="13" spans="1:15" ht="27.75" customHeight="1" x14ac:dyDescent="0.2">
      <c r="A13" s="26">
        <v>9</v>
      </c>
      <c r="B13" s="16"/>
      <c r="C13" s="22"/>
      <c r="D13" s="23"/>
      <c r="E13" s="24"/>
      <c r="F13" s="12" t="str">
        <f t="shared" si="0"/>
        <v/>
      </c>
      <c r="G13" s="27"/>
      <c r="H13" s="13" t="str">
        <f t="shared" si="1"/>
        <v/>
      </c>
      <c r="I13" s="32"/>
      <c r="J13" s="35"/>
      <c r="K13" s="42"/>
      <c r="L13" s="43"/>
      <c r="M13" s="43"/>
      <c r="N13" s="43"/>
      <c r="O13" s="44"/>
    </row>
    <row r="14" spans="1:15" ht="27.75" customHeight="1" x14ac:dyDescent="0.2">
      <c r="A14" s="25">
        <v>10</v>
      </c>
      <c r="B14" s="16"/>
      <c r="C14" s="16"/>
      <c r="D14" s="25"/>
      <c r="E14" s="18"/>
      <c r="F14" s="12" t="str">
        <f t="shared" si="0"/>
        <v/>
      </c>
      <c r="G14" s="25"/>
      <c r="H14" s="13" t="str">
        <f t="shared" si="1"/>
        <v/>
      </c>
      <c r="I14" s="32"/>
      <c r="J14" s="35"/>
      <c r="K14" s="42"/>
      <c r="L14" s="43"/>
      <c r="M14" s="43"/>
      <c r="N14" s="43"/>
      <c r="O14" s="44"/>
    </row>
    <row r="15" spans="1:15" ht="27.75" customHeight="1" x14ac:dyDescent="0.2">
      <c r="A15" s="23">
        <v>11</v>
      </c>
      <c r="B15" s="16"/>
      <c r="C15" s="19"/>
      <c r="D15" s="26"/>
      <c r="E15" s="21"/>
      <c r="F15" s="12" t="str">
        <f t="shared" si="0"/>
        <v/>
      </c>
      <c r="G15" s="26"/>
      <c r="H15" s="13" t="str">
        <f t="shared" si="1"/>
        <v/>
      </c>
      <c r="I15" s="32"/>
      <c r="J15" s="35"/>
      <c r="K15" s="42"/>
      <c r="L15" s="43"/>
      <c r="M15" s="43"/>
      <c r="N15" s="43"/>
      <c r="O15" s="44"/>
    </row>
    <row r="16" spans="1:15" ht="27.75" customHeight="1" x14ac:dyDescent="0.2">
      <c r="A16" s="25">
        <v>12</v>
      </c>
      <c r="B16" s="16"/>
      <c r="C16" s="16"/>
      <c r="D16" s="25"/>
      <c r="E16" s="18"/>
      <c r="F16" s="12" t="str">
        <f t="shared" si="0"/>
        <v/>
      </c>
      <c r="G16" s="25"/>
      <c r="H16" s="13" t="str">
        <f t="shared" si="1"/>
        <v/>
      </c>
      <c r="I16" s="32"/>
      <c r="J16" s="35"/>
      <c r="K16" s="42"/>
      <c r="L16" s="43"/>
      <c r="M16" s="43"/>
      <c r="N16" s="43"/>
      <c r="O16" s="44"/>
    </row>
    <row r="17" spans="1:15" ht="27.75" customHeight="1" x14ac:dyDescent="0.2">
      <c r="A17" s="26">
        <v>13</v>
      </c>
      <c r="B17" s="16"/>
      <c r="C17" s="19"/>
      <c r="D17" s="26"/>
      <c r="E17" s="21"/>
      <c r="F17" s="12" t="str">
        <f t="shared" si="0"/>
        <v/>
      </c>
      <c r="G17" s="26"/>
      <c r="H17" s="13" t="str">
        <f t="shared" si="1"/>
        <v/>
      </c>
      <c r="I17" s="32"/>
      <c r="J17" s="35"/>
      <c r="K17" s="42"/>
      <c r="L17" s="43"/>
      <c r="M17" s="43"/>
      <c r="N17" s="43"/>
      <c r="O17" s="44"/>
    </row>
    <row r="18" spans="1:15" ht="27.75" customHeight="1" x14ac:dyDescent="0.2">
      <c r="A18" s="25">
        <v>14</v>
      </c>
      <c r="B18" s="16"/>
      <c r="C18" s="16"/>
      <c r="D18" s="25"/>
      <c r="E18" s="18"/>
      <c r="F18" s="12" t="str">
        <f t="shared" si="0"/>
        <v/>
      </c>
      <c r="G18" s="25"/>
      <c r="H18" s="13" t="str">
        <f t="shared" si="1"/>
        <v/>
      </c>
      <c r="I18" s="32"/>
      <c r="J18" s="35"/>
      <c r="K18" s="42"/>
      <c r="L18" s="43"/>
      <c r="M18" s="43"/>
      <c r="N18" s="43"/>
      <c r="O18" s="44"/>
    </row>
    <row r="19" spans="1:15" ht="27.75" customHeight="1" x14ac:dyDescent="0.2">
      <c r="A19" s="25">
        <v>15</v>
      </c>
      <c r="B19" s="16"/>
      <c r="C19" s="16"/>
      <c r="D19" s="25"/>
      <c r="E19" s="18"/>
      <c r="F19" s="12" t="str">
        <f t="shared" si="0"/>
        <v/>
      </c>
      <c r="G19" s="25"/>
      <c r="H19" s="13" t="str">
        <f t="shared" si="1"/>
        <v/>
      </c>
      <c r="I19" s="32"/>
      <c r="J19" s="35"/>
      <c r="K19" s="42"/>
      <c r="L19" s="43"/>
      <c r="M19" s="43"/>
      <c r="N19" s="43"/>
      <c r="O19" s="44"/>
    </row>
    <row r="20" spans="1:15" ht="27.75" customHeight="1" x14ac:dyDescent="0.2">
      <c r="A20" s="48" t="s">
        <v>11</v>
      </c>
      <c r="B20" s="49"/>
      <c r="C20" s="49"/>
      <c r="D20" s="49"/>
      <c r="E20" s="49"/>
      <c r="F20" s="49"/>
      <c r="G20" s="50"/>
      <c r="H20" s="14">
        <f>SUM(H5:H19)</f>
        <v>0</v>
      </c>
      <c r="I20" s="14"/>
      <c r="J20" s="36">
        <f>SUM(J5:J19)</f>
        <v>0</v>
      </c>
      <c r="K20" s="42"/>
      <c r="L20" s="43"/>
      <c r="M20" s="43"/>
      <c r="N20" s="43"/>
      <c r="O20" s="44"/>
    </row>
    <row r="21" spans="1:15" ht="25.5" customHeight="1" x14ac:dyDescent="0.2">
      <c r="A21" s="34" t="s">
        <v>21</v>
      </c>
      <c r="J21" s="55" t="s">
        <v>22</v>
      </c>
      <c r="K21" s="55"/>
      <c r="L21" s="54">
        <f>H20+J20</f>
        <v>0</v>
      </c>
      <c r="M21" s="54"/>
    </row>
    <row r="22" spans="1:15" ht="21" customHeight="1" x14ac:dyDescent="0.2">
      <c r="E22" s="40"/>
      <c r="F22" s="40"/>
      <c r="G22" s="28" t="s">
        <v>16</v>
      </c>
      <c r="H22" s="2"/>
      <c r="I22" s="2"/>
      <c r="J22" s="41"/>
      <c r="K22" s="41"/>
      <c r="L22" s="41"/>
      <c r="M22" s="41"/>
      <c r="N22" s="41"/>
      <c r="O22" s="41"/>
    </row>
  </sheetData>
  <sheetProtection algorithmName="SHA-512" hashValue="bayfEhkxPWZ3sMQwHudUTLlZ7igkfG7Lwzv7CIKvmqx6tyAutMHvowYftZ7Ej2cmt/xfXQ9fNgdgermnClNJXg==" saltValue="GANEmACyi5bgCPKFPfMzAg==" spinCount="100000" sheet="1" selectLockedCells="1"/>
  <mergeCells count="23">
    <mergeCell ref="K3:O3"/>
    <mergeCell ref="K5:O5"/>
    <mergeCell ref="K6:O6"/>
    <mergeCell ref="K7:O7"/>
    <mergeCell ref="A20:G20"/>
    <mergeCell ref="K19:O19"/>
    <mergeCell ref="K20:O20"/>
    <mergeCell ref="K4:O4"/>
    <mergeCell ref="E22:F22"/>
    <mergeCell ref="J22:O22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K17:O17"/>
    <mergeCell ref="K18:O18"/>
    <mergeCell ref="L21:M21"/>
    <mergeCell ref="J21:K21"/>
  </mergeCells>
  <phoneticPr fontId="1"/>
  <pageMargins left="0.59055118110236227" right="0.23622047244094491" top="0.47244094488188981" bottom="0.2755905511811023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tabSelected="1" workbookViewId="0">
      <selection activeCell="K6" sqref="K6:P6"/>
    </sheetView>
  </sheetViews>
  <sheetFormatPr defaultRowHeight="13.2" x14ac:dyDescent="0.2"/>
  <cols>
    <col min="1" max="1" width="4.33203125" customWidth="1"/>
    <col min="2" max="3" width="15.6640625" customWidth="1"/>
    <col min="4" max="4" width="11.6640625" customWidth="1"/>
    <col min="5" max="5" width="14" bestFit="1" customWidth="1"/>
    <col min="6" max="6" width="5.77734375" bestFit="1" customWidth="1"/>
    <col min="7" max="8" width="9.21875" customWidth="1"/>
    <col min="9" max="9" width="10.88671875" customWidth="1"/>
    <col min="10" max="16" width="6.6640625" customWidth="1"/>
  </cols>
  <sheetData>
    <row r="1" spans="1:16" ht="22.5" customHeight="1" x14ac:dyDescent="0.2">
      <c r="A1" t="s">
        <v>17</v>
      </c>
    </row>
    <row r="2" spans="1:16" ht="15.75" customHeight="1" x14ac:dyDescent="0.2">
      <c r="A2" s="2" t="s">
        <v>5</v>
      </c>
      <c r="B2" s="2"/>
      <c r="C2" s="2"/>
      <c r="D2" s="2"/>
      <c r="E2" s="2"/>
      <c r="F2" s="10">
        <v>45186</v>
      </c>
    </row>
    <row r="3" spans="1:16" ht="25.5" customHeight="1" x14ac:dyDescent="0.2">
      <c r="A3" s="3"/>
      <c r="B3" s="4" t="s">
        <v>4</v>
      </c>
      <c r="C3" s="4" t="s">
        <v>1</v>
      </c>
      <c r="D3" s="1" t="s">
        <v>8</v>
      </c>
      <c r="E3" s="9" t="s">
        <v>10</v>
      </c>
      <c r="F3" s="9" t="s">
        <v>9</v>
      </c>
      <c r="G3" s="11" t="s">
        <v>12</v>
      </c>
      <c r="H3" s="6" t="s">
        <v>7</v>
      </c>
      <c r="I3" s="6" t="s">
        <v>18</v>
      </c>
      <c r="J3" s="12" t="s">
        <v>20</v>
      </c>
      <c r="K3" s="45" t="s">
        <v>6</v>
      </c>
      <c r="L3" s="46"/>
      <c r="M3" s="46"/>
      <c r="N3" s="46"/>
      <c r="O3" s="46"/>
      <c r="P3" s="47"/>
    </row>
    <row r="4" spans="1:16" ht="18.75" customHeight="1" x14ac:dyDescent="0.2">
      <c r="A4" s="5" t="s">
        <v>0</v>
      </c>
      <c r="B4" s="5" t="s">
        <v>3</v>
      </c>
      <c r="C4" s="5" t="s">
        <v>2</v>
      </c>
      <c r="D4" s="7">
        <v>123456789</v>
      </c>
      <c r="E4" s="8">
        <v>27613</v>
      </c>
      <c r="F4" s="5">
        <f>IF(E4="","",DATEDIF(E4,$F$2,"y"))</f>
        <v>48</v>
      </c>
      <c r="G4" s="5" t="s">
        <v>14</v>
      </c>
      <c r="H4" s="29">
        <f>IF(AND(ISTEXT(B4),G4="有"),4000,IF(AND(ISTEXT(B4),G4=""),2000,""))</f>
        <v>4000</v>
      </c>
      <c r="I4" s="31">
        <v>45186</v>
      </c>
      <c r="J4" s="33">
        <v>1000</v>
      </c>
      <c r="K4" s="56" t="s">
        <v>19</v>
      </c>
      <c r="L4" s="57"/>
      <c r="M4" s="57"/>
      <c r="N4" s="57"/>
      <c r="O4" s="57"/>
      <c r="P4" s="58"/>
    </row>
    <row r="5" spans="1:16" ht="18.75" customHeight="1" x14ac:dyDescent="0.2">
      <c r="A5" s="5" t="s">
        <v>0</v>
      </c>
      <c r="B5" s="5" t="s">
        <v>3</v>
      </c>
      <c r="C5" s="5" t="s">
        <v>2</v>
      </c>
      <c r="D5" s="7">
        <v>123456789</v>
      </c>
      <c r="E5" s="8">
        <v>27613</v>
      </c>
      <c r="F5" s="5">
        <f>IF(E5="","",DATEDIF(E5,$F$2,"y"))</f>
        <v>48</v>
      </c>
      <c r="G5" s="5"/>
      <c r="H5" s="29">
        <f>IF(AND(ISTEXT(B5),G5="有"),4000,IF(AND(ISTEXT(B5),G5=""),2000,""))</f>
        <v>2000</v>
      </c>
      <c r="I5" s="31">
        <v>45228</v>
      </c>
      <c r="J5" s="33"/>
      <c r="K5" s="59"/>
      <c r="L5" s="60"/>
      <c r="M5" s="60"/>
      <c r="N5" s="60"/>
      <c r="O5" s="60"/>
      <c r="P5" s="61"/>
    </row>
    <row r="6" spans="1:16" ht="27.75" customHeight="1" x14ac:dyDescent="0.2">
      <c r="A6" s="25">
        <v>1</v>
      </c>
      <c r="B6" s="16"/>
      <c r="C6" s="16"/>
      <c r="D6" s="17"/>
      <c r="E6" s="18"/>
      <c r="F6" s="12" t="str">
        <f t="shared" ref="F6:F20" si="0">IF(E6="","",DATEDIF(E6,$F$2,"y"))</f>
        <v/>
      </c>
      <c r="G6" s="25"/>
      <c r="H6" s="13" t="str">
        <f>IF(AND(ISTEXT(B6),G6="有"),4000,IF(AND(ISTEXT(B6),G6=""),2000,""))</f>
        <v/>
      </c>
      <c r="I6" s="32"/>
      <c r="J6" s="37"/>
      <c r="K6" s="42"/>
      <c r="L6" s="43"/>
      <c r="M6" s="43"/>
      <c r="N6" s="43"/>
      <c r="O6" s="43"/>
      <c r="P6" s="44"/>
    </row>
    <row r="7" spans="1:16" ht="27.75" customHeight="1" x14ac:dyDescent="0.2">
      <c r="A7" s="25">
        <v>2</v>
      </c>
      <c r="B7" s="16"/>
      <c r="C7" s="16"/>
      <c r="D7" s="17"/>
      <c r="E7" s="18"/>
      <c r="F7" s="12" t="str">
        <f t="shared" si="0"/>
        <v/>
      </c>
      <c r="G7" s="25"/>
      <c r="H7" s="13" t="str">
        <f t="shared" ref="H7:H20" si="1">IF(AND(ISTEXT(B7),G7="有"),4000,IF(AND(ISTEXT(B7),G7=""),2000,""))</f>
        <v/>
      </c>
      <c r="I7" s="32"/>
      <c r="J7" s="37"/>
      <c r="K7" s="42"/>
      <c r="L7" s="43"/>
      <c r="M7" s="43"/>
      <c r="N7" s="43"/>
      <c r="O7" s="43"/>
      <c r="P7" s="44"/>
    </row>
    <row r="8" spans="1:16" ht="27.75" customHeight="1" x14ac:dyDescent="0.2">
      <c r="A8" s="26">
        <v>3</v>
      </c>
      <c r="B8" s="16"/>
      <c r="C8" s="19"/>
      <c r="D8" s="20"/>
      <c r="E8" s="21"/>
      <c r="F8" s="12" t="str">
        <f t="shared" si="0"/>
        <v/>
      </c>
      <c r="G8" s="26"/>
      <c r="H8" s="13" t="str">
        <f t="shared" si="1"/>
        <v/>
      </c>
      <c r="I8" s="32"/>
      <c r="J8" s="37"/>
      <c r="K8" s="42"/>
      <c r="L8" s="43"/>
      <c r="M8" s="43"/>
      <c r="N8" s="43"/>
      <c r="O8" s="43"/>
      <c r="P8" s="44"/>
    </row>
    <row r="9" spans="1:16" ht="27.75" customHeight="1" x14ac:dyDescent="0.2">
      <c r="A9" s="25">
        <v>4</v>
      </c>
      <c r="B9" s="16"/>
      <c r="C9" s="16"/>
      <c r="D9" s="17"/>
      <c r="E9" s="18"/>
      <c r="F9" s="12" t="str">
        <f t="shared" si="0"/>
        <v/>
      </c>
      <c r="G9" s="25"/>
      <c r="H9" s="13" t="str">
        <f t="shared" si="1"/>
        <v/>
      </c>
      <c r="I9" s="32"/>
      <c r="J9" s="37"/>
      <c r="K9" s="42"/>
      <c r="L9" s="43"/>
      <c r="M9" s="43"/>
      <c r="N9" s="43"/>
      <c r="O9" s="43"/>
      <c r="P9" s="44"/>
    </row>
    <row r="10" spans="1:16" ht="27.75" customHeight="1" x14ac:dyDescent="0.2">
      <c r="A10" s="26">
        <v>5</v>
      </c>
      <c r="B10" s="16"/>
      <c r="C10" s="19"/>
      <c r="D10" s="20"/>
      <c r="E10" s="21"/>
      <c r="F10" s="12" t="str">
        <f t="shared" si="0"/>
        <v/>
      </c>
      <c r="G10" s="26"/>
      <c r="H10" s="13" t="str">
        <f t="shared" si="1"/>
        <v/>
      </c>
      <c r="I10" s="32"/>
      <c r="J10" s="37"/>
      <c r="K10" s="42"/>
      <c r="L10" s="43"/>
      <c r="M10" s="43"/>
      <c r="N10" s="43"/>
      <c r="O10" s="43"/>
      <c r="P10" s="44"/>
    </row>
    <row r="11" spans="1:16" ht="27.75" customHeight="1" x14ac:dyDescent="0.2">
      <c r="A11" s="25">
        <v>6</v>
      </c>
      <c r="B11" s="16"/>
      <c r="C11" s="16"/>
      <c r="D11" s="17"/>
      <c r="E11" s="18"/>
      <c r="F11" s="12" t="str">
        <f t="shared" si="0"/>
        <v/>
      </c>
      <c r="G11" s="25"/>
      <c r="H11" s="13" t="str">
        <f t="shared" si="1"/>
        <v/>
      </c>
      <c r="I11" s="32"/>
      <c r="J11" s="37"/>
      <c r="K11" s="42"/>
      <c r="L11" s="43"/>
      <c r="M11" s="43"/>
      <c r="N11" s="43"/>
      <c r="O11" s="43"/>
      <c r="P11" s="44"/>
    </row>
    <row r="12" spans="1:16" ht="27.75" customHeight="1" x14ac:dyDescent="0.2">
      <c r="A12" s="26">
        <v>7</v>
      </c>
      <c r="B12" s="16"/>
      <c r="C12" s="19"/>
      <c r="D12" s="20"/>
      <c r="E12" s="21"/>
      <c r="F12" s="12" t="str">
        <f t="shared" si="0"/>
        <v/>
      </c>
      <c r="G12" s="26"/>
      <c r="H12" s="13" t="str">
        <f t="shared" si="1"/>
        <v/>
      </c>
      <c r="I12" s="32"/>
      <c r="J12" s="37"/>
      <c r="K12" s="42"/>
      <c r="L12" s="43"/>
      <c r="M12" s="43"/>
      <c r="N12" s="43"/>
      <c r="O12" s="43"/>
      <c r="P12" s="44"/>
    </row>
    <row r="13" spans="1:16" ht="27.75" customHeight="1" x14ac:dyDescent="0.2">
      <c r="A13" s="25">
        <v>8</v>
      </c>
      <c r="B13" s="16"/>
      <c r="C13" s="16"/>
      <c r="D13" s="17"/>
      <c r="E13" s="18"/>
      <c r="F13" s="12" t="str">
        <f t="shared" si="0"/>
        <v/>
      </c>
      <c r="G13" s="25"/>
      <c r="H13" s="13" t="str">
        <f t="shared" si="1"/>
        <v/>
      </c>
      <c r="I13" s="32"/>
      <c r="J13" s="37"/>
      <c r="K13" s="42"/>
      <c r="L13" s="43"/>
      <c r="M13" s="43"/>
      <c r="N13" s="43"/>
      <c r="O13" s="43"/>
      <c r="P13" s="44"/>
    </row>
    <row r="14" spans="1:16" ht="27.75" customHeight="1" x14ac:dyDescent="0.2">
      <c r="A14" s="26">
        <v>9</v>
      </c>
      <c r="B14" s="16"/>
      <c r="C14" s="22"/>
      <c r="D14" s="23"/>
      <c r="E14" s="24"/>
      <c r="F14" s="12" t="str">
        <f t="shared" si="0"/>
        <v/>
      </c>
      <c r="G14" s="27"/>
      <c r="H14" s="13" t="str">
        <f t="shared" si="1"/>
        <v/>
      </c>
      <c r="I14" s="32"/>
      <c r="J14" s="37"/>
      <c r="K14" s="42"/>
      <c r="L14" s="43"/>
      <c r="M14" s="43"/>
      <c r="N14" s="43"/>
      <c r="O14" s="43"/>
      <c r="P14" s="44"/>
    </row>
    <row r="15" spans="1:16" ht="27.75" customHeight="1" x14ac:dyDescent="0.2">
      <c r="A15" s="25">
        <v>10</v>
      </c>
      <c r="B15" s="16"/>
      <c r="C15" s="16"/>
      <c r="D15" s="25"/>
      <c r="E15" s="18"/>
      <c r="F15" s="12" t="str">
        <f t="shared" si="0"/>
        <v/>
      </c>
      <c r="G15" s="25"/>
      <c r="H15" s="13" t="str">
        <f t="shared" si="1"/>
        <v/>
      </c>
      <c r="I15" s="32"/>
      <c r="J15" s="37"/>
      <c r="K15" s="42"/>
      <c r="L15" s="43"/>
      <c r="M15" s="43"/>
      <c r="N15" s="43"/>
      <c r="O15" s="43"/>
      <c r="P15" s="44"/>
    </row>
    <row r="16" spans="1:16" ht="27.75" customHeight="1" x14ac:dyDescent="0.2">
      <c r="A16" s="23">
        <v>11</v>
      </c>
      <c r="B16" s="16"/>
      <c r="C16" s="19"/>
      <c r="D16" s="26"/>
      <c r="E16" s="21"/>
      <c r="F16" s="12" t="str">
        <f t="shared" si="0"/>
        <v/>
      </c>
      <c r="G16" s="26"/>
      <c r="H16" s="13" t="str">
        <f t="shared" si="1"/>
        <v/>
      </c>
      <c r="I16" s="32"/>
      <c r="J16" s="37"/>
      <c r="K16" s="42"/>
      <c r="L16" s="43"/>
      <c r="M16" s="43"/>
      <c r="N16" s="43"/>
      <c r="O16" s="43"/>
      <c r="P16" s="44"/>
    </row>
    <row r="17" spans="1:16" ht="27.75" customHeight="1" x14ac:dyDescent="0.2">
      <c r="A17" s="25">
        <v>12</v>
      </c>
      <c r="B17" s="16"/>
      <c r="C17" s="16"/>
      <c r="D17" s="25"/>
      <c r="E17" s="18"/>
      <c r="F17" s="12" t="str">
        <f t="shared" si="0"/>
        <v/>
      </c>
      <c r="G17" s="25"/>
      <c r="H17" s="13" t="str">
        <f t="shared" si="1"/>
        <v/>
      </c>
      <c r="I17" s="32"/>
      <c r="J17" s="37"/>
      <c r="K17" s="42"/>
      <c r="L17" s="43"/>
      <c r="M17" s="43"/>
      <c r="N17" s="43"/>
      <c r="O17" s="43"/>
      <c r="P17" s="44"/>
    </row>
    <row r="18" spans="1:16" ht="27.75" customHeight="1" x14ac:dyDescent="0.2">
      <c r="A18" s="26">
        <v>13</v>
      </c>
      <c r="B18" s="16"/>
      <c r="C18" s="19"/>
      <c r="D18" s="26"/>
      <c r="E18" s="21"/>
      <c r="F18" s="12" t="str">
        <f t="shared" si="0"/>
        <v/>
      </c>
      <c r="G18" s="26"/>
      <c r="H18" s="13" t="str">
        <f t="shared" si="1"/>
        <v/>
      </c>
      <c r="I18" s="32"/>
      <c r="J18" s="37"/>
      <c r="K18" s="42"/>
      <c r="L18" s="43"/>
      <c r="M18" s="43"/>
      <c r="N18" s="43"/>
      <c r="O18" s="43"/>
      <c r="P18" s="44"/>
    </row>
    <row r="19" spans="1:16" ht="27.75" customHeight="1" x14ac:dyDescent="0.2">
      <c r="A19" s="25">
        <v>14</v>
      </c>
      <c r="B19" s="16"/>
      <c r="C19" s="16"/>
      <c r="D19" s="25"/>
      <c r="E19" s="18"/>
      <c r="F19" s="12" t="str">
        <f t="shared" si="0"/>
        <v/>
      </c>
      <c r="G19" s="25"/>
      <c r="H19" s="13" t="str">
        <f t="shared" si="1"/>
        <v/>
      </c>
      <c r="I19" s="32"/>
      <c r="J19" s="37"/>
      <c r="K19" s="42"/>
      <c r="L19" s="43"/>
      <c r="M19" s="43"/>
      <c r="N19" s="43"/>
      <c r="O19" s="43"/>
      <c r="P19" s="44"/>
    </row>
    <row r="20" spans="1:16" ht="27.75" customHeight="1" x14ac:dyDescent="0.2">
      <c r="A20" s="25">
        <v>15</v>
      </c>
      <c r="B20" s="16"/>
      <c r="C20" s="16"/>
      <c r="D20" s="25"/>
      <c r="E20" s="18"/>
      <c r="F20" s="12" t="str">
        <f t="shared" si="0"/>
        <v/>
      </c>
      <c r="G20" s="25"/>
      <c r="H20" s="13" t="str">
        <f t="shared" si="1"/>
        <v/>
      </c>
      <c r="I20" s="32"/>
      <c r="J20" s="37"/>
      <c r="K20" s="42"/>
      <c r="L20" s="43"/>
      <c r="M20" s="43"/>
      <c r="N20" s="43"/>
      <c r="O20" s="43"/>
      <c r="P20" s="44"/>
    </row>
    <row r="21" spans="1:16" ht="27.75" customHeight="1" x14ac:dyDescent="0.2">
      <c r="A21" s="48" t="s">
        <v>11</v>
      </c>
      <c r="B21" s="49"/>
      <c r="C21" s="49"/>
      <c r="D21" s="49"/>
      <c r="E21" s="49"/>
      <c r="F21" s="49"/>
      <c r="G21" s="50"/>
      <c r="H21" s="14">
        <f>SUM(H6:H20)</f>
        <v>0</v>
      </c>
      <c r="I21" s="38"/>
      <c r="J21" s="39">
        <f>SUM(J6:J20)</f>
        <v>0</v>
      </c>
      <c r="K21" s="45"/>
      <c r="L21" s="46"/>
      <c r="M21" s="46"/>
      <c r="N21" s="46"/>
      <c r="O21" s="46"/>
      <c r="P21" s="47"/>
    </row>
    <row r="22" spans="1:16" ht="18" customHeight="1" x14ac:dyDescent="0.2">
      <c r="A22" s="34" t="s">
        <v>21</v>
      </c>
      <c r="J22" s="55" t="s">
        <v>22</v>
      </c>
      <c r="K22" s="55"/>
      <c r="L22" s="54">
        <f>H21+J21</f>
        <v>0</v>
      </c>
      <c r="M22" s="54"/>
    </row>
    <row r="23" spans="1:16" ht="21" customHeight="1" x14ac:dyDescent="0.2">
      <c r="E23" s="40"/>
      <c r="F23" s="40"/>
      <c r="G23" s="28" t="s">
        <v>16</v>
      </c>
      <c r="H23" s="2"/>
      <c r="I23" s="2"/>
      <c r="J23" s="62" t="s">
        <v>23</v>
      </c>
      <c r="K23" s="62"/>
      <c r="L23" s="62"/>
      <c r="M23" s="62"/>
      <c r="N23" s="62"/>
      <c r="O23" s="62"/>
      <c r="P23" s="62"/>
    </row>
  </sheetData>
  <sheetProtection algorithmName="SHA-512" hashValue="WrLM5454+Rug/LKtTY/2Hw1mqrGR9VSqq1pEdQn9fa+Ubwbad6M8+xiCILxUdt+23Jef/pqsZlg18dZXF9OMcw==" saltValue="gpx/MpToTzAjlSkTzl6hog==" spinCount="100000" sheet="1" selectLockedCells="1"/>
  <mergeCells count="23">
    <mergeCell ref="K10:P10"/>
    <mergeCell ref="K4:P5"/>
    <mergeCell ref="J22:K22"/>
    <mergeCell ref="L22:M22"/>
    <mergeCell ref="J23:P23"/>
    <mergeCell ref="K3:P3"/>
    <mergeCell ref="K6:P6"/>
    <mergeCell ref="K7:P7"/>
    <mergeCell ref="K8:P8"/>
    <mergeCell ref="K9:P9"/>
    <mergeCell ref="E23:F23"/>
    <mergeCell ref="K11:P11"/>
    <mergeCell ref="K12:P12"/>
    <mergeCell ref="K13:P13"/>
    <mergeCell ref="K14:P14"/>
    <mergeCell ref="K20:P20"/>
    <mergeCell ref="A21:G21"/>
    <mergeCell ref="K21:P21"/>
    <mergeCell ref="K15:P15"/>
    <mergeCell ref="K16:P16"/>
    <mergeCell ref="K17:P17"/>
    <mergeCell ref="K18:P18"/>
    <mergeCell ref="K19:P19"/>
  </mergeCells>
  <phoneticPr fontId="1"/>
  <pageMargins left="0.39370078740157483" right="0.23622047244094491" top="0.55118110236220474" bottom="0.3543307086614173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準指導員</vt:lpstr>
      <vt:lpstr>Ｃ指導員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池田 剛士</cp:lastModifiedBy>
  <cp:lastPrinted>2023-07-13T05:17:45Z</cp:lastPrinted>
  <dcterms:created xsi:type="dcterms:W3CDTF">2016-07-20T02:06:04Z</dcterms:created>
  <dcterms:modified xsi:type="dcterms:W3CDTF">2023-07-31T20:11:56Z</dcterms:modified>
</cp:coreProperties>
</file>